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hicago Dept of Assets Info Services (AIS) (2FM)\Sherman Park Branch Library\Construction\08_Addenda\Addendum No. 5\"/>
    </mc:Choice>
  </mc:AlternateContent>
  <xr:revisionPtr revIDLastSave="0" documentId="13_ncr:1_{2D906FDF-B4E1-491E-82E5-FC9BB59BA01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ster Bid Tab" sheetId="1" r:id="rId1"/>
    <sheet name="Award Criteria Figure" sheetId="3" r:id="rId2"/>
  </sheets>
  <definedNames>
    <definedName name="_xlnm.Print_Area" localSheetId="1">'Award Criteria Figure'!$A$1:$C$45</definedName>
    <definedName name="_xlnm.Print_Area" localSheetId="0">'Master Bid Tab'!$A$1:$D$31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C7" i="3" l="1"/>
  <c r="C9" i="3" l="1"/>
  <c r="C31" i="3"/>
  <c r="C15" i="3"/>
  <c r="C17" i="3" s="1"/>
  <c r="C23" i="3"/>
  <c r="C25" i="3" s="1"/>
  <c r="C27" i="3"/>
  <c r="C29" i="3" s="1"/>
  <c r="C19" i="3"/>
  <c r="C21" i="3" s="1"/>
  <c r="C11" i="3"/>
  <c r="C13" i="3" s="1"/>
  <c r="C32" i="3" l="1"/>
  <c r="C33" i="3" s="1"/>
  <c r="C35" i="3" l="1"/>
  <c r="D15" i="1" s="1"/>
</calcChain>
</file>

<file path=xl/sharedStrings.xml><?xml version="1.0" encoding="utf-8"?>
<sst xmlns="http://schemas.openxmlformats.org/spreadsheetml/2006/main" count="77" uniqueCount="68">
  <si>
    <t>LINE</t>
  </si>
  <si>
    <t>DESCRIPTION</t>
  </si>
  <si>
    <t>Base Work Only</t>
  </si>
  <si>
    <t>Commission's Contract Contingency</t>
  </si>
  <si>
    <t>Accepted by the Commission</t>
  </si>
  <si>
    <t>Name:</t>
  </si>
  <si>
    <t>Address:</t>
  </si>
  <si>
    <t>Firm Name:</t>
  </si>
  <si>
    <t>BIDDER'S INFORMATION</t>
  </si>
  <si>
    <t>Line 14.  Total of Lines 3, 5, 7, 9, 11, and 13</t>
  </si>
  <si>
    <t>Line 1. (Based on Total Base Bid)</t>
  </si>
  <si>
    <t>FORMULA</t>
  </si>
  <si>
    <t>PROJECT NAME:</t>
  </si>
  <si>
    <t>Light Purple</t>
  </si>
  <si>
    <t>Light Blue</t>
  </si>
  <si>
    <t xml:space="preserve">Base Work Only </t>
  </si>
  <si>
    <t xml:space="preserve">Total Award Criteria Figure </t>
  </si>
  <si>
    <t>NOTES/INSTRUCTIONS</t>
  </si>
  <si>
    <t>Green</t>
  </si>
  <si>
    <t>Total Base Bid</t>
  </si>
  <si>
    <t>TOTAL AWARD CRITERIA (Line 15)</t>
  </si>
  <si>
    <t xml:space="preserve">Line 15. Total Award Criteria </t>
  </si>
  <si>
    <t>Light Yellow</t>
  </si>
  <si>
    <t>CONTRACT NO:</t>
  </si>
  <si>
    <t>PROJECT NO:</t>
  </si>
  <si>
    <t>For Base Work only, enter numbers without decimals or commas.  (ie For Base Bid of $100,000.00, enter 100000)</t>
  </si>
  <si>
    <t>Line 2.  Minority Journeyman (Maximum figure 0.70)</t>
  </si>
  <si>
    <t>Line 3.  Multiply Line 2 by Line 1 by 0.04</t>
  </si>
  <si>
    <t>Line 4.  Minority Apprentice (Maximum figure 0.70)</t>
  </si>
  <si>
    <t>Line 6.  Minority Laborer (Maximum figure 0.70)</t>
  </si>
  <si>
    <t>Line 8.  Female Journeyman (Maximum figure 0.15)</t>
  </si>
  <si>
    <t>Line 9. Multiply Line 8 by Line 1 by 0.04</t>
  </si>
  <si>
    <t>Line 7. Multiply Line 6 by Line 1 by 0.01</t>
  </si>
  <si>
    <t>Line 5.  Multiply Line 4 by Line 1 by 0.03</t>
  </si>
  <si>
    <t>Line 10.  Female Apprentice (Maximum figure 0.15)</t>
  </si>
  <si>
    <t>Line 11.  Multiply Line 10 by Line 1 by 0.03</t>
  </si>
  <si>
    <t>Line 12.  Female Laborer (Maximum figure 0.15)</t>
  </si>
  <si>
    <t>Line 13. Multiply Line 12 by Line 1 by 0.01</t>
  </si>
  <si>
    <t xml:space="preserve">Contingency(ies) </t>
  </si>
  <si>
    <t>Allowance(s)</t>
  </si>
  <si>
    <t>Date:</t>
  </si>
  <si>
    <t xml:space="preserve">Accepted by the Commission </t>
  </si>
  <si>
    <t>AMOUNT</t>
  </si>
  <si>
    <t>2. Line 1. (Based on Total Base Bid) automatically populates from Bid Form.</t>
  </si>
  <si>
    <t>3. Bidder is to populate Lines 2, 4, 6, 8, 10, and 12 (fields shaded Light Green).</t>
  </si>
  <si>
    <t>4. Lines 2, 4, 6, 8, 10, and 12 are to be entered in decimals.  (ie 5% participation = 0.05, 15% participation = 0.15, 50% participation = .50)</t>
  </si>
  <si>
    <r>
      <t xml:space="preserve">SURETY INFORMATION
</t>
    </r>
    <r>
      <rPr>
        <b/>
        <sz val="8"/>
        <color theme="1"/>
        <rFont val="Arial Narrow"/>
        <family val="2"/>
      </rPr>
      <t>(Provide Legal Name and address of Surety)</t>
    </r>
  </si>
  <si>
    <t>C1630</t>
  </si>
  <si>
    <t>08325</t>
  </si>
  <si>
    <t>Amount is fixed and will automatically calculate to determine Totatl Base Bid.</t>
  </si>
  <si>
    <t>Amounts are fixed and will automatically calculate to determine Totatl Base Bid.</t>
  </si>
  <si>
    <t>Environmental Allowance</t>
  </si>
  <si>
    <t>Sitework Allowance</t>
  </si>
  <si>
    <t>Sherman Park Branch Library - Repairs and Renovations</t>
  </si>
  <si>
    <r>
      <t xml:space="preserve">1.  Prior to submitting your bid electronically, please do the following:
     a.	</t>
    </r>
    <r>
      <rPr>
        <b/>
        <sz val="11"/>
        <color theme="1"/>
        <rFont val="Arial Narrow"/>
        <family val="2"/>
      </rPr>
      <t>Ensure</t>
    </r>
    <r>
      <rPr>
        <sz val="11"/>
        <color theme="1"/>
        <rFont val="Arial Narrow"/>
        <family val="2"/>
      </rPr>
      <t xml:space="preserve"> Lines 2, 4, 6, 8, 10, and 12 in the Formula column and the Bidder's Information section have been populated. 
     b.	</t>
    </r>
    <r>
      <rPr>
        <b/>
        <sz val="11"/>
        <color theme="1"/>
        <rFont val="Arial Narrow"/>
        <family val="2"/>
      </rPr>
      <t>Save</t>
    </r>
    <r>
      <rPr>
        <sz val="11"/>
        <color theme="1"/>
        <rFont val="Arial Narrow"/>
        <family val="2"/>
      </rPr>
      <t xml:space="preserve"> the file.
     c.	</t>
    </r>
    <r>
      <rPr>
        <b/>
        <sz val="11"/>
        <color theme="1"/>
        <rFont val="Arial Narrow"/>
        <family val="2"/>
      </rPr>
      <t>Convert</t>
    </r>
    <r>
      <rPr>
        <sz val="11"/>
        <color theme="1"/>
        <rFont val="Arial Narrow"/>
        <family val="2"/>
      </rPr>
      <t xml:space="preserve"> the file to PDF.
    d.	</t>
    </r>
    <r>
      <rPr>
        <b/>
        <sz val="11"/>
        <color theme="1"/>
        <rFont val="Arial Narrow"/>
        <family val="2"/>
      </rPr>
      <t>Include</t>
    </r>
    <r>
      <rPr>
        <sz val="11"/>
        <color theme="1"/>
        <rFont val="Arial Narrow"/>
        <family val="2"/>
      </rPr>
      <t xml:space="preserve"> copy of the Award Criteria Figure worksheet within the scanned copy of the bid. 
    e.	</t>
    </r>
    <r>
      <rPr>
        <b/>
        <sz val="11"/>
        <color theme="1"/>
        <rFont val="Arial Narrow"/>
        <family val="2"/>
      </rPr>
      <t>Attach</t>
    </r>
    <r>
      <rPr>
        <sz val="11"/>
        <color theme="1"/>
        <rFont val="Arial Narrow"/>
        <family val="2"/>
      </rPr>
      <t xml:space="preserve"> the PDF and Excel version, </t>
    </r>
    <r>
      <rPr>
        <b/>
        <sz val="11"/>
        <color theme="1"/>
        <rFont val="Arial Narrow"/>
        <family val="2"/>
      </rPr>
      <t>along with</t>
    </r>
    <r>
      <rPr>
        <sz val="11"/>
        <color theme="1"/>
        <rFont val="Arial Narrow"/>
        <family val="2"/>
      </rPr>
      <t xml:space="preserve"> the scanned copy of the bid.
    f.	</t>
    </r>
    <r>
      <rPr>
        <b/>
        <sz val="11"/>
        <color theme="1"/>
        <rFont val="Arial Narrow"/>
        <family val="2"/>
      </rPr>
      <t>Send email</t>
    </r>
    <r>
      <rPr>
        <sz val="11"/>
        <color theme="1"/>
        <rFont val="Arial Narrow"/>
        <family val="2"/>
      </rPr>
      <t xml:space="preserve"> to: PBC-procurement@cityofchicago.org and dee.taylor@cityofchicago.org.</t>
    </r>
  </si>
  <si>
    <t>AWARD CRITERA FIGURE FORMULA</t>
  </si>
  <si>
    <t>PROJECT NO(S):</t>
  </si>
  <si>
    <t>FIRM NAME:</t>
  </si>
  <si>
    <r>
      <rPr>
        <b/>
        <sz val="20"/>
        <color theme="0"/>
        <rFont val="Arial Narrow"/>
        <family val="2"/>
      </rPr>
      <t>BID FORM</t>
    </r>
    <r>
      <rPr>
        <b/>
        <sz val="2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</si>
  <si>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5.  </t>
    </r>
    <r>
      <rPr>
        <b/>
        <sz val="11"/>
        <rFont val="Arial Narrow"/>
        <family val="2"/>
      </rPr>
      <t>TOTAL AWARD CRITERIA</t>
    </r>
    <r>
      <rPr>
        <sz val="11"/>
        <rFont val="Arial Narrow"/>
        <family val="2"/>
      </rPr>
      <t xml:space="preserve"> automatically populates.</t>
    </r>
  </si>
  <si>
    <t>Bidders MUST use the Excel File available to bidders from the Springer Blueprint Planroom: 
(www.springerplanroom.com) or the PBC Website: (https://pbcchicago.com/opportunities/c1630shermanparkbranchlibraryreno/) to ensure accurate calculations for the Total Base Bid and Total Award Criteria. Please follow instructions on the Bid Form.</t>
  </si>
  <si>
    <t>FF&amp;E Allowance</t>
  </si>
  <si>
    <t>TOTAL AWARD CRITERIA FIGURE (based on Line 6)</t>
  </si>
  <si>
    <t>Equals Line 1+2+3+4+5 or Total Base Bid. Total Base Bid automatically populates.</t>
  </si>
  <si>
    <t>Based on Line 6. (Totat Base Bid.  Total Award Criteria Figure automatically populates from Award Criteria Figure Worksheet.</t>
  </si>
  <si>
    <r>
      <t xml:space="preserve">Prior to submitting your bid electronically, please do the following:
1.	</t>
    </r>
    <r>
      <rPr>
        <b/>
        <sz val="10"/>
        <color theme="1"/>
        <rFont val="Arial Narrow"/>
        <family val="2"/>
      </rPr>
      <t>Ensure</t>
    </r>
    <r>
      <rPr>
        <sz val="10"/>
        <color theme="1"/>
        <rFont val="Arial Narrow"/>
        <family val="2"/>
      </rPr>
      <t xml:space="preserve"> Line 1 (Base Work Only), Line 2, Line 3, Line 4, Line 5, the Surety Information section, and Bidder's Information section have been populated.
2.	</t>
    </r>
    <r>
      <rPr>
        <b/>
        <sz val="10"/>
        <color theme="1"/>
        <rFont val="Arial Narrow"/>
        <family val="2"/>
      </rPr>
      <t>Save</t>
    </r>
    <r>
      <rPr>
        <sz val="10"/>
        <color theme="1"/>
        <rFont val="Arial Narrow"/>
        <family val="2"/>
      </rPr>
      <t xml:space="preserve"> the file.
3.	</t>
    </r>
    <r>
      <rPr>
        <b/>
        <sz val="10"/>
        <color theme="1"/>
        <rFont val="Arial Narrow"/>
        <family val="2"/>
      </rPr>
      <t>Convert</t>
    </r>
    <r>
      <rPr>
        <sz val="10"/>
        <color theme="1"/>
        <rFont val="Arial Narrow"/>
        <family val="2"/>
      </rPr>
      <t xml:space="preserve"> the file to PDF.
4.	</t>
    </r>
    <r>
      <rPr>
        <b/>
        <sz val="10"/>
        <color theme="1"/>
        <rFont val="Arial Narrow"/>
        <family val="2"/>
      </rPr>
      <t>Include</t>
    </r>
    <r>
      <rPr>
        <sz val="10"/>
        <color theme="1"/>
        <rFont val="Arial Narrow"/>
        <family val="2"/>
      </rPr>
      <t xml:space="preserve"> copy of the Bid Form </t>
    </r>
    <r>
      <rPr>
        <b/>
        <sz val="10"/>
        <color theme="1"/>
        <rFont val="Arial Narrow"/>
        <family val="2"/>
      </rPr>
      <t>within</t>
    </r>
    <r>
      <rPr>
        <sz val="10"/>
        <color theme="1"/>
        <rFont val="Arial Narrow"/>
        <family val="2"/>
      </rPr>
      <t xml:space="preserve"> the scanned copy of the bid. 
5.	</t>
    </r>
    <r>
      <rPr>
        <b/>
        <sz val="10"/>
        <color theme="1"/>
        <rFont val="Arial Narrow"/>
        <family val="2"/>
      </rPr>
      <t>Attach</t>
    </r>
    <r>
      <rPr>
        <sz val="10"/>
        <color theme="1"/>
        <rFont val="Arial Narrow"/>
        <family val="2"/>
      </rPr>
      <t xml:space="preserve"> the PDF </t>
    </r>
    <r>
      <rPr>
        <b/>
        <u/>
        <sz val="10"/>
        <color theme="1"/>
        <rFont val="Arial Narrow"/>
        <family val="2"/>
      </rPr>
      <t>and</t>
    </r>
    <r>
      <rPr>
        <sz val="10"/>
        <color theme="1"/>
        <rFont val="Arial Narrow"/>
        <family val="2"/>
      </rPr>
      <t xml:space="preserve"> Excel version of this Bid Form, </t>
    </r>
    <r>
      <rPr>
        <b/>
        <sz val="10"/>
        <color theme="1"/>
        <rFont val="Arial Narrow"/>
        <family val="2"/>
      </rPr>
      <t>along with</t>
    </r>
    <r>
      <rPr>
        <sz val="10"/>
        <color theme="1"/>
        <rFont val="Arial Narrow"/>
        <family val="2"/>
      </rPr>
      <t xml:space="preserve"> the scanned copy of the bid.
6.	</t>
    </r>
    <r>
      <rPr>
        <b/>
        <sz val="10"/>
        <color theme="1"/>
        <rFont val="Arial Narrow"/>
        <family val="2"/>
      </rPr>
      <t>Send email</t>
    </r>
    <r>
      <rPr>
        <sz val="10"/>
        <color theme="1"/>
        <rFont val="Arial Narrow"/>
        <family val="2"/>
      </rPr>
      <t xml:space="preserve"> to: PBC-procurement@cityofchicago.org </t>
    </r>
    <r>
      <rPr>
        <u/>
        <sz val="10"/>
        <color theme="1"/>
        <rFont val="Arial Narrow"/>
        <family val="2"/>
      </rPr>
      <t>and</t>
    </r>
    <r>
      <rPr>
        <sz val="10"/>
        <color theme="1"/>
        <rFont val="Arial Narrow"/>
        <family val="2"/>
      </rPr>
      <t xml:space="preserve"> dee.taylor@cityofchicago.org.  </t>
    </r>
  </si>
  <si>
    <t xml:space="preserve">TOTAL BASE BID (equals Line 1 + 2 + 3 + 4 + 5) </t>
  </si>
  <si>
    <t>Purple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</si>
</sst>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b/>
      <sz val="12"/>
      <color theme="8" tint="-0.499984740745262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20"/>
      <name val="Arial Narrow"/>
      <family val="2"/>
    </font>
    <font>
      <b/>
      <sz val="11"/>
      <color theme="0"/>
      <name val="Arial Narrow"/>
      <family val="2"/>
    </font>
    <font>
      <b/>
      <sz val="14"/>
      <color theme="0"/>
      <name val="Arial Narrow"/>
      <family val="2"/>
    </font>
    <font>
      <b/>
      <sz val="20"/>
      <color theme="0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4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u/>
      <sz val="10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name val="Calibri"/>
      <family val="2"/>
      <scheme val="minor"/>
    </font>
    <font>
      <b/>
      <u/>
      <sz val="10"/>
      <color theme="1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8" tint="0.59996337778862885"/>
      </left>
      <right/>
      <top style="thick">
        <color theme="8" tint="0.59996337778862885"/>
      </top>
      <bottom/>
      <diagonal/>
    </border>
    <border>
      <left/>
      <right style="thick">
        <color theme="8" tint="0.59996337778862885"/>
      </right>
      <top style="thick">
        <color theme="8" tint="0.59996337778862885"/>
      </top>
      <bottom/>
      <diagonal/>
    </border>
    <border>
      <left style="thick">
        <color theme="8" tint="0.59996337778862885"/>
      </left>
      <right/>
      <top/>
      <bottom/>
      <diagonal/>
    </border>
    <border>
      <left/>
      <right style="thick">
        <color theme="8" tint="0.59996337778862885"/>
      </right>
      <top/>
      <bottom/>
      <diagonal/>
    </border>
    <border>
      <left style="medium">
        <color theme="8" tint="0.59996337778862885"/>
      </left>
      <right style="thick">
        <color theme="8" tint="0.59996337778862885"/>
      </right>
      <top/>
      <bottom/>
      <diagonal/>
    </border>
    <border>
      <left style="thick">
        <color theme="8" tint="0.59996337778862885"/>
      </left>
      <right/>
      <top/>
      <bottom style="thick">
        <color theme="8" tint="0.59996337778862885"/>
      </bottom>
      <diagonal/>
    </border>
    <border>
      <left/>
      <right/>
      <top/>
      <bottom style="thick">
        <color theme="8" tint="0.59996337778862885"/>
      </bottom>
      <diagonal/>
    </border>
    <border>
      <left/>
      <right style="thick">
        <color theme="8" tint="0.59996337778862885"/>
      </right>
      <top/>
      <bottom style="thick">
        <color theme="8" tint="0.59996337778862885"/>
      </bottom>
      <diagonal/>
    </border>
    <border>
      <left/>
      <right style="thick">
        <color theme="8" tint="0.59996337778862885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8" tint="0.59996337778862885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8" tint="0.59996337778862885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8" tint="0.59996337778862885"/>
      </left>
      <right/>
      <top style="medium">
        <color theme="0" tint="-0.24994659260841701"/>
      </top>
      <bottom/>
      <diagonal/>
    </border>
    <border>
      <left/>
      <right style="thick">
        <color theme="8" tint="0.59996337778862885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thick">
        <color theme="8" tint="0.59996337778862885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8" tint="0.59996337778862885"/>
      </right>
      <top style="medium">
        <color theme="0" tint="-0.24994659260841701"/>
      </top>
      <bottom/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hair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8" tint="0.59996337778862885"/>
      </top>
      <bottom/>
      <diagonal/>
    </border>
    <border>
      <left/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medium">
        <color theme="0" tint="-0.24994659260841701"/>
      </right>
      <top/>
      <bottom style="thick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hair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hair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12" fillId="6" borderId="12" xfId="0" applyFont="1" applyFill="1" applyBorder="1" applyAlignment="1">
      <alignment horizontal="center" vertical="top"/>
    </xf>
    <xf numFmtId="0" fontId="12" fillId="0" borderId="13" xfId="0" applyFont="1" applyBorder="1" applyAlignment="1">
      <alignment vertical="top"/>
    </xf>
    <xf numFmtId="0" fontId="13" fillId="0" borderId="0" xfId="0" applyFont="1"/>
    <xf numFmtId="0" fontId="12" fillId="12" borderId="12" xfId="0" applyFont="1" applyFill="1" applyBorder="1" applyAlignment="1">
      <alignment horizontal="center" vertical="top"/>
    </xf>
    <xf numFmtId="0" fontId="1" fillId="0" borderId="17" xfId="0" applyFont="1" applyBorder="1"/>
    <xf numFmtId="2" fontId="1" fillId="5" borderId="19" xfId="2" applyNumberFormat="1" applyFont="1" applyFill="1" applyBorder="1" applyProtection="1">
      <protection locked="0"/>
    </xf>
    <xf numFmtId="164" fontId="1" fillId="0" borderId="19" xfId="0" applyNumberFormat="1" applyFont="1" applyBorder="1"/>
    <xf numFmtId="0" fontId="1" fillId="9" borderId="17" xfId="0" applyFont="1" applyFill="1" applyBorder="1"/>
    <xf numFmtId="0" fontId="1" fillId="9" borderId="19" xfId="0" applyFont="1" applyFill="1" applyBorder="1"/>
    <xf numFmtId="164" fontId="1" fillId="9" borderId="19" xfId="0" applyNumberFormat="1" applyFont="1" applyFill="1" applyBorder="1"/>
    <xf numFmtId="0" fontId="1" fillId="5" borderId="17" xfId="0" applyFont="1" applyFill="1" applyBorder="1" applyAlignment="1">
      <alignment horizontal="left"/>
    </xf>
    <xf numFmtId="0" fontId="1" fillId="13" borderId="17" xfId="0" applyFont="1" applyFill="1" applyBorder="1" applyAlignment="1">
      <alignment horizontal="left"/>
    </xf>
    <xf numFmtId="0" fontId="0" fillId="13" borderId="18" xfId="0" applyFill="1" applyBorder="1"/>
    <xf numFmtId="0" fontId="9" fillId="11" borderId="16" xfId="0" applyFont="1" applyFill="1" applyBorder="1" applyAlignment="1">
      <alignment horizontal="left" wrapText="1"/>
    </xf>
    <xf numFmtId="0" fontId="9" fillId="11" borderId="18" xfId="0" applyFont="1" applyFill="1" applyBorder="1" applyAlignment="1">
      <alignment horizontal="left" wrapText="1"/>
    </xf>
    <xf numFmtId="0" fontId="8" fillId="10" borderId="18" xfId="0" applyFont="1" applyFill="1" applyBorder="1" applyAlignment="1">
      <alignment horizontal="center"/>
    </xf>
    <xf numFmtId="0" fontId="1" fillId="0" borderId="2" xfId="0" applyFont="1" applyBorder="1"/>
    <xf numFmtId="0" fontId="12" fillId="3" borderId="27" xfId="0" applyFont="1" applyFill="1" applyBorder="1" applyAlignment="1">
      <alignment horizontal="center" vertical="top"/>
    </xf>
    <xf numFmtId="0" fontId="12" fillId="0" borderId="28" xfId="0" applyFont="1" applyBorder="1" applyAlignment="1">
      <alignment vertical="top"/>
    </xf>
    <xf numFmtId="0" fontId="1" fillId="9" borderId="0" xfId="0" applyFont="1" applyFill="1"/>
    <xf numFmtId="0" fontId="1" fillId="5" borderId="0" xfId="0" applyFont="1" applyFill="1" applyAlignment="1">
      <alignment horizontal="left"/>
    </xf>
    <xf numFmtId="0" fontId="1" fillId="13" borderId="0" xfId="0" applyFont="1" applyFill="1" applyAlignment="1">
      <alignment horizontal="left"/>
    </xf>
    <xf numFmtId="0" fontId="2" fillId="4" borderId="0" xfId="0" applyFont="1" applyFill="1" applyAlignment="1">
      <alignment horizontal="center" vertical="center" wrapText="1"/>
    </xf>
    <xf numFmtId="0" fontId="9" fillId="11" borderId="18" xfId="0" quotePrefix="1" applyFont="1" applyFill="1" applyBorder="1" applyAlignment="1">
      <alignment horizontal="left" wrapText="1"/>
    </xf>
    <xf numFmtId="0" fontId="0" fillId="0" borderId="17" xfId="0" applyBorder="1"/>
    <xf numFmtId="0" fontId="10" fillId="2" borderId="18" xfId="0" applyFont="1" applyFill="1" applyBorder="1" applyAlignment="1">
      <alignment horizontal="center"/>
    </xf>
    <xf numFmtId="44" fontId="4" fillId="7" borderId="34" xfId="0" applyNumberFormat="1" applyFont="1" applyFill="1" applyBorder="1"/>
    <xf numFmtId="0" fontId="0" fillId="5" borderId="18" xfId="0" applyFill="1" applyBorder="1"/>
    <xf numFmtId="0" fontId="0" fillId="6" borderId="17" xfId="0" applyFill="1" applyBorder="1"/>
    <xf numFmtId="0" fontId="0" fillId="6" borderId="0" xfId="0" applyFill="1"/>
    <xf numFmtId="0" fontId="1" fillId="0" borderId="35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6" fillId="2" borderId="39" xfId="0" applyFont="1" applyFill="1" applyBorder="1"/>
    <xf numFmtId="0" fontId="1" fillId="0" borderId="31" xfId="0" applyFont="1" applyBorder="1"/>
    <xf numFmtId="0" fontId="16" fillId="2" borderId="44" xfId="0" applyFont="1" applyFill="1" applyBorder="1"/>
    <xf numFmtId="0" fontId="16" fillId="2" borderId="45" xfId="0" applyFont="1" applyFill="1" applyBorder="1" applyAlignment="1">
      <alignment horizontal="center" vertical="center" wrapText="1"/>
    </xf>
    <xf numFmtId="44" fontId="15" fillId="3" borderId="47" xfId="0" applyNumberFormat="1" applyFont="1" applyFill="1" applyBorder="1" applyProtection="1">
      <protection locked="0"/>
    </xf>
    <xf numFmtId="0" fontId="12" fillId="0" borderId="49" xfId="0" applyFont="1" applyBorder="1" applyAlignment="1">
      <alignment vertical="top"/>
    </xf>
    <xf numFmtId="0" fontId="14" fillId="0" borderId="46" xfId="0" applyFont="1" applyBorder="1" applyAlignment="1">
      <alignment horizontal="left"/>
    </xf>
    <xf numFmtId="44" fontId="14" fillId="6" borderId="41" xfId="0" applyNumberFormat="1" applyFont="1" applyFill="1" applyBorder="1"/>
    <xf numFmtId="0" fontId="9" fillId="11" borderId="15" xfId="0" applyFont="1" applyFill="1" applyBorder="1" applyAlignment="1">
      <alignment vertical="top" wrapText="1"/>
    </xf>
    <xf numFmtId="0" fontId="9" fillId="11" borderId="51" xfId="0" applyFont="1" applyFill="1" applyBorder="1" applyAlignment="1">
      <alignment vertical="top" wrapText="1"/>
    </xf>
    <xf numFmtId="0" fontId="9" fillId="11" borderId="17" xfId="0" applyFont="1" applyFill="1" applyBorder="1" applyAlignment="1">
      <alignment vertical="top" wrapText="1"/>
    </xf>
    <xf numFmtId="0" fontId="9" fillId="11" borderId="0" xfId="0" applyFont="1" applyFill="1" applyAlignment="1">
      <alignment vertical="top" wrapText="1"/>
    </xf>
    <xf numFmtId="0" fontId="9" fillId="11" borderId="0" xfId="0" quotePrefix="1" applyFont="1" applyFill="1" applyAlignment="1">
      <alignment vertical="top" wrapText="1"/>
    </xf>
    <xf numFmtId="0" fontId="9" fillId="11" borderId="43" xfId="0" applyFont="1" applyFill="1" applyBorder="1" applyAlignment="1">
      <alignment horizontal="left" vertical="top" wrapText="1"/>
    </xf>
    <xf numFmtId="0" fontId="12" fillId="17" borderId="12" xfId="0" applyFont="1" applyFill="1" applyBorder="1" applyAlignment="1">
      <alignment horizontal="center" vertical="top"/>
    </xf>
    <xf numFmtId="0" fontId="12" fillId="15" borderId="48" xfId="0" applyFont="1" applyFill="1" applyBorder="1" applyAlignment="1">
      <alignment horizontal="center" vertical="top"/>
    </xf>
    <xf numFmtId="0" fontId="2" fillId="17" borderId="17" xfId="0" applyFont="1" applyFill="1" applyBorder="1"/>
    <xf numFmtId="0" fontId="2" fillId="17" borderId="0" xfId="0" applyFont="1" applyFill="1"/>
    <xf numFmtId="164" fontId="2" fillId="17" borderId="19" xfId="0" applyNumberFormat="1" applyFont="1" applyFill="1" applyBorder="1"/>
    <xf numFmtId="0" fontId="11" fillId="15" borderId="17" xfId="0" applyFont="1" applyFill="1" applyBorder="1"/>
    <xf numFmtId="0" fontId="11" fillId="15" borderId="0" xfId="0" applyFont="1" applyFill="1"/>
    <xf numFmtId="164" fontId="11" fillId="15" borderId="19" xfId="0" applyNumberFormat="1" applyFont="1" applyFill="1" applyBorder="1"/>
    <xf numFmtId="0" fontId="1" fillId="17" borderId="35" xfId="0" applyFont="1" applyFill="1" applyBorder="1" applyAlignment="1">
      <alignment horizontal="left"/>
    </xf>
    <xf numFmtId="0" fontId="1" fillId="17" borderId="24" xfId="0" applyFont="1" applyFill="1" applyBorder="1" applyAlignment="1">
      <alignment horizontal="left"/>
    </xf>
    <xf numFmtId="0" fontId="0" fillId="17" borderId="38" xfId="0" applyFill="1" applyBorder="1"/>
    <xf numFmtId="0" fontId="22" fillId="15" borderId="20" xfId="0" applyFont="1" applyFill="1" applyBorder="1"/>
    <xf numFmtId="0" fontId="22" fillId="15" borderId="21" xfId="0" applyFont="1" applyFill="1" applyBorder="1"/>
    <xf numFmtId="0" fontId="23" fillId="15" borderId="22" xfId="0" applyFont="1" applyFill="1" applyBorder="1"/>
    <xf numFmtId="44" fontId="4" fillId="7" borderId="7" xfId="0" applyNumberFormat="1" applyFont="1" applyFill="1" applyBorder="1" applyAlignment="1">
      <alignment horizontal="center" vertical="center"/>
    </xf>
    <xf numFmtId="0" fontId="15" fillId="17" borderId="57" xfId="0" applyFont="1" applyFill="1" applyBorder="1" applyAlignment="1">
      <alignment horizontal="left"/>
    </xf>
    <xf numFmtId="44" fontId="15" fillId="17" borderId="60" xfId="0" applyNumberFormat="1" applyFont="1" applyFill="1" applyBorder="1"/>
    <xf numFmtId="0" fontId="15" fillId="15" borderId="61" xfId="0" applyFont="1" applyFill="1" applyBorder="1" applyAlignment="1">
      <alignment horizontal="left"/>
    </xf>
    <xf numFmtId="44" fontId="15" fillId="15" borderId="63" xfId="0" applyNumberFormat="1" applyFont="1" applyFill="1" applyBorder="1"/>
    <xf numFmtId="44" fontId="14" fillId="12" borderId="56" xfId="0" applyNumberFormat="1" applyFont="1" applyFill="1" applyBorder="1"/>
    <xf numFmtId="44" fontId="14" fillId="12" borderId="60" xfId="0" applyNumberFormat="1" applyFont="1" applyFill="1" applyBorder="1"/>
    <xf numFmtId="0" fontId="12" fillId="0" borderId="50" xfId="0" applyFont="1" applyBorder="1" applyAlignment="1">
      <alignment horizontal="left" vertical="top"/>
    </xf>
    <xf numFmtId="0" fontId="12" fillId="0" borderId="30" xfId="0" applyFont="1" applyBorder="1" applyAlignment="1">
      <alignment horizontal="left" vertical="top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2" fillId="0" borderId="28" xfId="0" applyFont="1" applyBorder="1" applyAlignment="1">
      <alignment horizontal="left" vertical="top"/>
    </xf>
    <xf numFmtId="0" fontId="12" fillId="0" borderId="29" xfId="0" applyFont="1" applyBorder="1" applyAlignment="1">
      <alignment horizontal="left" vertical="top"/>
    </xf>
    <xf numFmtId="0" fontId="18" fillId="0" borderId="31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left" wrapText="1"/>
    </xf>
    <xf numFmtId="0" fontId="14" fillId="0" borderId="52" xfId="0" applyFont="1" applyBorder="1" applyAlignment="1">
      <alignment horizontal="left" wrapText="1"/>
    </xf>
    <xf numFmtId="0" fontId="1" fillId="14" borderId="2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14" borderId="43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7" fillId="16" borderId="43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top" wrapText="1"/>
    </xf>
    <xf numFmtId="0" fontId="9" fillId="11" borderId="24" xfId="0" applyFont="1" applyFill="1" applyBorder="1" applyAlignment="1">
      <alignment horizontal="left" vertical="top" wrapText="1"/>
    </xf>
    <xf numFmtId="0" fontId="9" fillId="11" borderId="2" xfId="0" applyFont="1" applyFill="1" applyBorder="1" applyAlignment="1">
      <alignment horizontal="left" vertical="top" wrapText="1"/>
    </xf>
    <xf numFmtId="0" fontId="9" fillId="11" borderId="0" xfId="0" applyFont="1" applyFill="1" applyAlignment="1">
      <alignment horizontal="left" vertical="top" wrapText="1"/>
    </xf>
    <xf numFmtId="0" fontId="9" fillId="11" borderId="42" xfId="0" applyFont="1" applyFill="1" applyBorder="1" applyAlignment="1">
      <alignment horizontal="left" vertical="top" wrapText="1"/>
    </xf>
    <xf numFmtId="0" fontId="21" fillId="8" borderId="53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8" borderId="55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4" fillId="0" borderId="25" xfId="0" applyFont="1" applyBorder="1" applyAlignment="1">
      <alignment horizontal="left"/>
    </xf>
    <xf numFmtId="0" fontId="15" fillId="17" borderId="58" xfId="0" applyFont="1" applyFill="1" applyBorder="1" applyAlignment="1">
      <alignment horizontal="left"/>
    </xf>
    <xf numFmtId="0" fontId="15" fillId="17" borderId="59" xfId="0" applyFont="1" applyFill="1" applyBorder="1" applyAlignment="1">
      <alignment horizontal="left"/>
    </xf>
    <xf numFmtId="0" fontId="15" fillId="15" borderId="40" xfId="0" applyFont="1" applyFill="1" applyBorder="1" applyAlignment="1">
      <alignment horizontal="left"/>
    </xf>
    <xf numFmtId="0" fontId="15" fillId="15" borderId="62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1" fillId="0" borderId="3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4" fillId="7" borderId="33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right"/>
    </xf>
    <xf numFmtId="0" fontId="7" fillId="8" borderId="17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FFFFCC"/>
      <color rgb="FFE5F5F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view="pageBreakPreview" zoomScale="90" zoomScaleNormal="90" zoomScaleSheetLayoutView="90" zoomScalePageLayoutView="66" workbookViewId="0">
      <selection activeCell="C4" sqref="C4:D4"/>
    </sheetView>
  </sheetViews>
  <sheetFormatPr defaultColWidth="9.21875" defaultRowHeight="13.8" x14ac:dyDescent="0.25"/>
  <cols>
    <col min="1" max="1" width="9.21875" style="1" customWidth="1"/>
    <col min="2" max="2" width="21.21875" style="1" customWidth="1"/>
    <col min="3" max="3" width="83.77734375" style="1" customWidth="1"/>
    <col min="4" max="4" width="25.77734375" style="1" customWidth="1"/>
    <col min="5" max="5" width="9.21875" style="1" customWidth="1"/>
    <col min="6" max="16384" width="9.21875" style="1"/>
  </cols>
  <sheetData>
    <row r="1" spans="1:4" ht="25.05" customHeight="1" x14ac:dyDescent="0.25">
      <c r="A1" s="100" t="s">
        <v>12</v>
      </c>
      <c r="B1" s="101"/>
      <c r="C1" s="101" t="s">
        <v>53</v>
      </c>
      <c r="D1" s="104"/>
    </row>
    <row r="2" spans="1:4" ht="25.05" customHeight="1" x14ac:dyDescent="0.25">
      <c r="A2" s="102" t="s">
        <v>23</v>
      </c>
      <c r="B2" s="103"/>
      <c r="C2" s="47" t="s">
        <v>47</v>
      </c>
      <c r="D2" s="49"/>
    </row>
    <row r="3" spans="1:4" ht="25.05" customHeight="1" x14ac:dyDescent="0.25">
      <c r="A3" s="102" t="s">
        <v>56</v>
      </c>
      <c r="B3" s="103"/>
      <c r="C3" s="48" t="s">
        <v>48</v>
      </c>
      <c r="D3" s="49"/>
    </row>
    <row r="4" spans="1:4" ht="25.05" customHeight="1" x14ac:dyDescent="0.25">
      <c r="A4" s="102" t="s">
        <v>57</v>
      </c>
      <c r="B4" s="103"/>
      <c r="C4" s="108"/>
      <c r="D4" s="109"/>
    </row>
    <row r="5" spans="1:4" ht="8.25" customHeight="1" x14ac:dyDescent="0.25">
      <c r="A5" s="94"/>
      <c r="B5" s="95"/>
      <c r="C5" s="95"/>
      <c r="D5" s="96"/>
    </row>
    <row r="6" spans="1:4" ht="31.95" customHeight="1" x14ac:dyDescent="0.25">
      <c r="A6" s="97" t="s">
        <v>58</v>
      </c>
      <c r="B6" s="98"/>
      <c r="C6" s="98"/>
      <c r="D6" s="99"/>
    </row>
    <row r="7" spans="1:4" ht="42.45" customHeight="1" thickBot="1" x14ac:dyDescent="0.3">
      <c r="A7" s="105" t="s">
        <v>60</v>
      </c>
      <c r="B7" s="106"/>
      <c r="C7" s="106"/>
      <c r="D7" s="107"/>
    </row>
    <row r="8" spans="1:4" ht="21.6" thickTop="1" thickBot="1" x14ac:dyDescent="0.4">
      <c r="A8" s="38" t="s">
        <v>0</v>
      </c>
      <c r="B8" s="36" t="s">
        <v>1</v>
      </c>
      <c r="C8" s="36"/>
      <c r="D8" s="39" t="s">
        <v>42</v>
      </c>
    </row>
    <row r="9" spans="1:4" ht="45" customHeight="1" thickTop="1" x14ac:dyDescent="0.35">
      <c r="A9" s="42">
        <v>1</v>
      </c>
      <c r="B9" s="110" t="s">
        <v>2</v>
      </c>
      <c r="C9" s="110"/>
      <c r="D9" s="40"/>
    </row>
    <row r="10" spans="1:4" ht="45" customHeight="1" x14ac:dyDescent="0.35">
      <c r="A10" s="42">
        <v>2</v>
      </c>
      <c r="B10" s="92" t="s">
        <v>3</v>
      </c>
      <c r="C10" s="92"/>
      <c r="D10" s="43">
        <v>133000</v>
      </c>
    </row>
    <row r="11" spans="1:4" ht="45" customHeight="1" x14ac:dyDescent="0.35">
      <c r="A11" s="42">
        <v>3</v>
      </c>
      <c r="B11" s="92" t="s">
        <v>52</v>
      </c>
      <c r="C11" s="93"/>
      <c r="D11" s="69">
        <v>25000</v>
      </c>
    </row>
    <row r="12" spans="1:4" ht="45" customHeight="1" x14ac:dyDescent="0.35">
      <c r="A12" s="42">
        <v>4</v>
      </c>
      <c r="B12" s="92" t="s">
        <v>51</v>
      </c>
      <c r="C12" s="93"/>
      <c r="D12" s="70">
        <v>20000</v>
      </c>
    </row>
    <row r="13" spans="1:4" ht="45" customHeight="1" x14ac:dyDescent="0.35">
      <c r="A13" s="42">
        <v>5</v>
      </c>
      <c r="B13" s="92" t="s">
        <v>61</v>
      </c>
      <c r="C13" s="93"/>
      <c r="D13" s="70">
        <v>15000</v>
      </c>
    </row>
    <row r="14" spans="1:4" ht="24" customHeight="1" x14ac:dyDescent="0.35">
      <c r="A14" s="65">
        <v>6</v>
      </c>
      <c r="B14" s="111" t="s">
        <v>66</v>
      </c>
      <c r="C14" s="112"/>
      <c r="D14" s="66">
        <f>SUM(D9,D10,D11,D12,D13)</f>
        <v>193000</v>
      </c>
    </row>
    <row r="15" spans="1:4" ht="24" customHeight="1" thickBot="1" x14ac:dyDescent="0.4">
      <c r="A15" s="67">
        <v>7</v>
      </c>
      <c r="B15" s="113" t="s">
        <v>62</v>
      </c>
      <c r="C15" s="114"/>
      <c r="D15" s="68">
        <f>SUM('Award Criteria Figure'!C35)</f>
        <v>193000</v>
      </c>
    </row>
    <row r="16" spans="1:4" ht="16.2" thickBot="1" x14ac:dyDescent="0.3">
      <c r="A16" s="115" t="s">
        <v>41</v>
      </c>
      <c r="B16" s="116"/>
      <c r="C16" s="117"/>
      <c r="D16" s="64"/>
    </row>
    <row r="17" spans="1:4" ht="36" customHeight="1" thickBot="1" x14ac:dyDescent="0.4">
      <c r="A17" s="118" t="s">
        <v>46</v>
      </c>
      <c r="B17" s="119"/>
      <c r="C17" s="119"/>
      <c r="D17" s="120"/>
    </row>
    <row r="18" spans="1:4" ht="16.05" customHeight="1" x14ac:dyDescent="0.25">
      <c r="A18" s="35" t="s">
        <v>5</v>
      </c>
      <c r="B18" s="87"/>
      <c r="C18" s="87"/>
      <c r="D18" s="88"/>
    </row>
    <row r="19" spans="1:4" ht="16.05" customHeight="1" x14ac:dyDescent="0.25">
      <c r="A19" s="35" t="s">
        <v>6</v>
      </c>
      <c r="B19" s="90"/>
      <c r="C19" s="90"/>
      <c r="D19" s="91"/>
    </row>
    <row r="20" spans="1:4" ht="16.05" customHeight="1" thickBot="1" x14ac:dyDescent="0.3">
      <c r="A20" s="37"/>
      <c r="B20" s="73"/>
      <c r="C20" s="73"/>
      <c r="D20" s="74"/>
    </row>
    <row r="21" spans="1:4" ht="16.5" customHeight="1" thickBot="1" x14ac:dyDescent="0.3">
      <c r="A21" s="84" t="s">
        <v>8</v>
      </c>
      <c r="B21" s="85"/>
      <c r="C21" s="85"/>
      <c r="D21" s="86"/>
    </row>
    <row r="22" spans="1:4" ht="16.05" customHeight="1" x14ac:dyDescent="0.25">
      <c r="A22" s="34" t="s">
        <v>7</v>
      </c>
      <c r="B22" s="87"/>
      <c r="C22" s="87"/>
      <c r="D22" s="88"/>
    </row>
    <row r="23" spans="1:4" ht="16.05" customHeight="1" x14ac:dyDescent="0.25">
      <c r="A23" s="35" t="s">
        <v>40</v>
      </c>
      <c r="B23" s="89"/>
      <c r="C23" s="90"/>
      <c r="D23" s="91"/>
    </row>
    <row r="24" spans="1:4" ht="14.4" thickBot="1" x14ac:dyDescent="0.3">
      <c r="A24" s="18"/>
      <c r="B24" s="73"/>
      <c r="C24" s="73"/>
      <c r="D24" s="74"/>
    </row>
    <row r="25" spans="1:4" ht="18.75" customHeight="1" thickBot="1" x14ac:dyDescent="0.3">
      <c r="A25" s="84" t="s">
        <v>17</v>
      </c>
      <c r="B25" s="85"/>
      <c r="C25" s="85"/>
      <c r="D25" s="86"/>
    </row>
    <row r="26" spans="1:4" ht="96.75" customHeight="1" thickBot="1" x14ac:dyDescent="0.3">
      <c r="A26" s="77" t="s">
        <v>65</v>
      </c>
      <c r="B26" s="78"/>
      <c r="C26" s="78"/>
      <c r="D26" s="79"/>
    </row>
    <row r="27" spans="1:4" ht="16.5" customHeight="1" x14ac:dyDescent="0.25">
      <c r="A27" s="19" t="s">
        <v>13</v>
      </c>
      <c r="B27" s="20" t="s">
        <v>15</v>
      </c>
      <c r="C27" s="75" t="s">
        <v>25</v>
      </c>
      <c r="D27" s="76"/>
    </row>
    <row r="28" spans="1:4" ht="16.5" customHeight="1" x14ac:dyDescent="0.25">
      <c r="A28" s="2" t="s">
        <v>14</v>
      </c>
      <c r="B28" s="3" t="s">
        <v>38</v>
      </c>
      <c r="C28" s="80" t="s">
        <v>49</v>
      </c>
      <c r="D28" s="81"/>
    </row>
    <row r="29" spans="1:4" ht="16.5" customHeight="1" x14ac:dyDescent="0.25">
      <c r="A29" s="5" t="s">
        <v>22</v>
      </c>
      <c r="B29" s="3" t="s">
        <v>39</v>
      </c>
      <c r="C29" s="82" t="s">
        <v>50</v>
      </c>
      <c r="D29" s="83"/>
    </row>
    <row r="30" spans="1:4" ht="15.45" customHeight="1" x14ac:dyDescent="0.25">
      <c r="A30" s="50" t="s">
        <v>67</v>
      </c>
      <c r="B30" s="3" t="s">
        <v>19</v>
      </c>
      <c r="C30" s="82" t="s">
        <v>63</v>
      </c>
      <c r="D30" s="81"/>
    </row>
    <row r="31" spans="1:4" ht="16.5" customHeight="1" thickBot="1" x14ac:dyDescent="0.3">
      <c r="A31" s="51" t="s">
        <v>18</v>
      </c>
      <c r="B31" s="41" t="s">
        <v>16</v>
      </c>
      <c r="C31" s="71" t="s">
        <v>64</v>
      </c>
      <c r="D31" s="72"/>
    </row>
  </sheetData>
  <sheetProtection algorithmName="SHA-512" hashValue="2SctHNLsFGDoyRUwzN5TEBjU4ipGuo7g/YWDWQ2p3L94BWOTZJOHvnurZPPENOa/lLWTbHGrIVlOp2n7zZvUww==" saltValue="jiK6vg28wzec/q3A99N61g==" spinCount="100000" sheet="1" selectLockedCells="1"/>
  <mergeCells count="32">
    <mergeCell ref="B14:C14"/>
    <mergeCell ref="B15:C15"/>
    <mergeCell ref="A21:D21"/>
    <mergeCell ref="A16:C16"/>
    <mergeCell ref="A17:D17"/>
    <mergeCell ref="B18:D18"/>
    <mergeCell ref="B19:D19"/>
    <mergeCell ref="B13:C13"/>
    <mergeCell ref="B11:C11"/>
    <mergeCell ref="A5:D5"/>
    <mergeCell ref="A6:D6"/>
    <mergeCell ref="A1:B1"/>
    <mergeCell ref="A2:B2"/>
    <mergeCell ref="A3:B3"/>
    <mergeCell ref="C1:D1"/>
    <mergeCell ref="A4:B4"/>
    <mergeCell ref="B12:C12"/>
    <mergeCell ref="A7:D7"/>
    <mergeCell ref="C4:D4"/>
    <mergeCell ref="B9:C9"/>
    <mergeCell ref="B10:C10"/>
    <mergeCell ref="C31:D31"/>
    <mergeCell ref="B20:D20"/>
    <mergeCell ref="B24:D24"/>
    <mergeCell ref="C27:D27"/>
    <mergeCell ref="A26:D26"/>
    <mergeCell ref="C28:D28"/>
    <mergeCell ref="C29:D29"/>
    <mergeCell ref="C30:D30"/>
    <mergeCell ref="A25:D25"/>
    <mergeCell ref="B22:D22"/>
    <mergeCell ref="B23:D23"/>
  </mergeCells>
  <printOptions horizontalCentered="1"/>
  <pageMargins left="0.25" right="0.25" top="0.75" bottom="0.75" header="0.3" footer="0.3"/>
  <pageSetup scale="72" fitToWidth="0" fitToHeight="0" orientation="portrait" r:id="rId1"/>
  <headerFooter>
    <oddHeader xml:space="preserve">&amp;C&amp;"Arial Narrow,Bold"&amp;14B. REVISED BID FORM -  SHERMAN PARK BRANCH LIBRARY - REPAIRS AND RENOVATIONS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9DD2-A833-4539-881B-97301F48EFA2}">
  <dimension ref="A1:C46"/>
  <sheetViews>
    <sheetView view="pageBreakPreview" topLeftCell="A2" zoomScale="99" zoomScaleNormal="100" zoomScaleSheetLayoutView="99" zoomScalePageLayoutView="80" workbookViewId="0">
      <selection activeCell="B38" sqref="B38:C38"/>
    </sheetView>
  </sheetViews>
  <sheetFormatPr defaultColWidth="1" defaultRowHeight="14.4" x14ac:dyDescent="0.3"/>
  <cols>
    <col min="1" max="1" width="22.77734375" customWidth="1"/>
    <col min="2" max="2" width="74.77734375" customWidth="1"/>
    <col min="3" max="3" width="28.77734375" customWidth="1"/>
  </cols>
  <sheetData>
    <row r="1" spans="1:3" ht="25.5" customHeight="1" thickTop="1" x14ac:dyDescent="0.35">
      <c r="A1" s="44" t="s">
        <v>12</v>
      </c>
      <c r="B1" s="45" t="s">
        <v>53</v>
      </c>
      <c r="C1" s="15"/>
    </row>
    <row r="2" spans="1:3" ht="25.5" customHeight="1" x14ac:dyDescent="0.35">
      <c r="A2" s="46" t="s">
        <v>23</v>
      </c>
      <c r="B2" s="47" t="s">
        <v>47</v>
      </c>
      <c r="C2" s="16"/>
    </row>
    <row r="3" spans="1:3" ht="25.5" customHeight="1" x14ac:dyDescent="0.35">
      <c r="A3" s="46" t="s">
        <v>24</v>
      </c>
      <c r="B3" s="48" t="s">
        <v>48</v>
      </c>
      <c r="C3" s="25"/>
    </row>
    <row r="4" spans="1:3" ht="30" customHeight="1" x14ac:dyDescent="0.3">
      <c r="A4" s="128" t="s">
        <v>55</v>
      </c>
      <c r="B4" s="129"/>
      <c r="C4" s="130"/>
    </row>
    <row r="5" spans="1:3" ht="24.75" customHeight="1" x14ac:dyDescent="0.45">
      <c r="A5" s="26"/>
      <c r="C5" s="27" t="s">
        <v>11</v>
      </c>
    </row>
    <row r="6" spans="1:3" ht="8.25" customHeight="1" x14ac:dyDescent="0.3">
      <c r="A6" s="26"/>
      <c r="C6" s="17"/>
    </row>
    <row r="7" spans="1:3" s="4" customFormat="1" ht="18" x14ac:dyDescent="0.35">
      <c r="A7" s="52" t="s">
        <v>10</v>
      </c>
      <c r="B7" s="53"/>
      <c r="C7" s="54">
        <f>SUM('Master Bid Tab'!D14)</f>
        <v>193000</v>
      </c>
    </row>
    <row r="8" spans="1:3" ht="18.75" customHeight="1" x14ac:dyDescent="0.3">
      <c r="A8" s="6" t="s">
        <v>26</v>
      </c>
      <c r="B8" s="1"/>
      <c r="C8" s="7"/>
    </row>
    <row r="9" spans="1:3" ht="18.75" customHeight="1" x14ac:dyDescent="0.3">
      <c r="A9" s="6" t="s">
        <v>27</v>
      </c>
      <c r="B9" s="1"/>
      <c r="C9" s="8">
        <f t="shared" ref="C9" si="0">SUM(C7*C8)*0.04</f>
        <v>0</v>
      </c>
    </row>
    <row r="10" spans="1:3" ht="18.75" customHeight="1" x14ac:dyDescent="0.3">
      <c r="A10" s="9"/>
      <c r="B10" s="21"/>
      <c r="C10" s="10"/>
    </row>
    <row r="11" spans="1:3" ht="18.75" customHeight="1" x14ac:dyDescent="0.3">
      <c r="A11" s="6"/>
      <c r="B11" s="1"/>
      <c r="C11" s="8">
        <f>SUM($C$7)</f>
        <v>193000</v>
      </c>
    </row>
    <row r="12" spans="1:3" ht="18.75" customHeight="1" x14ac:dyDescent="0.3">
      <c r="A12" s="6" t="s">
        <v>28</v>
      </c>
      <c r="B12" s="1"/>
      <c r="C12" s="7"/>
    </row>
    <row r="13" spans="1:3" ht="18.75" customHeight="1" x14ac:dyDescent="0.3">
      <c r="A13" s="6" t="s">
        <v>33</v>
      </c>
      <c r="B13" s="1"/>
      <c r="C13" s="8">
        <f t="shared" ref="C13" si="1">SUM(C11*C12)*0.03</f>
        <v>0</v>
      </c>
    </row>
    <row r="14" spans="1:3" ht="18.75" customHeight="1" x14ac:dyDescent="0.3">
      <c r="A14" s="9"/>
      <c r="B14" s="21"/>
      <c r="C14" s="10"/>
    </row>
    <row r="15" spans="1:3" ht="18.75" customHeight="1" x14ac:dyDescent="0.3">
      <c r="A15" s="6"/>
      <c r="B15" s="1"/>
      <c r="C15" s="8">
        <f>SUM($C$7)</f>
        <v>193000</v>
      </c>
    </row>
    <row r="16" spans="1:3" ht="18.75" customHeight="1" x14ac:dyDescent="0.3">
      <c r="A16" s="6" t="s">
        <v>29</v>
      </c>
      <c r="B16" s="1"/>
      <c r="C16" s="7"/>
    </row>
    <row r="17" spans="1:3" ht="18.75" customHeight="1" x14ac:dyDescent="0.3">
      <c r="A17" s="6" t="s">
        <v>32</v>
      </c>
      <c r="B17" s="1"/>
      <c r="C17" s="8">
        <f t="shared" ref="C17" si="2">SUM(C15*C16)*0.01</f>
        <v>0</v>
      </c>
    </row>
    <row r="18" spans="1:3" ht="18.75" customHeight="1" x14ac:dyDescent="0.3">
      <c r="A18" s="9"/>
      <c r="B18" s="21"/>
      <c r="C18" s="10"/>
    </row>
    <row r="19" spans="1:3" ht="18.75" customHeight="1" x14ac:dyDescent="0.3">
      <c r="A19" s="6"/>
      <c r="B19" s="1"/>
      <c r="C19" s="8">
        <f>SUM($C$7)</f>
        <v>193000</v>
      </c>
    </row>
    <row r="20" spans="1:3" ht="18.75" customHeight="1" x14ac:dyDescent="0.3">
      <c r="A20" s="6" t="s">
        <v>30</v>
      </c>
      <c r="B20" s="1"/>
      <c r="C20" s="7"/>
    </row>
    <row r="21" spans="1:3" ht="18.75" customHeight="1" x14ac:dyDescent="0.3">
      <c r="A21" s="6" t="s">
        <v>31</v>
      </c>
      <c r="B21" s="1"/>
      <c r="C21" s="8">
        <f t="shared" ref="C21" si="3">SUM(C19*C20)*0.04</f>
        <v>0</v>
      </c>
    </row>
    <row r="22" spans="1:3" ht="18.75" customHeight="1" x14ac:dyDescent="0.3">
      <c r="A22" s="9"/>
      <c r="B22" s="21"/>
      <c r="C22" s="10"/>
    </row>
    <row r="23" spans="1:3" ht="18.75" customHeight="1" x14ac:dyDescent="0.3">
      <c r="A23" s="6"/>
      <c r="B23" s="1"/>
      <c r="C23" s="8">
        <f>SUM($C$7)</f>
        <v>193000</v>
      </c>
    </row>
    <row r="24" spans="1:3" ht="18.75" customHeight="1" x14ac:dyDescent="0.3">
      <c r="A24" s="6" t="s">
        <v>34</v>
      </c>
      <c r="B24" s="1"/>
      <c r="C24" s="7"/>
    </row>
    <row r="25" spans="1:3" ht="18.75" customHeight="1" x14ac:dyDescent="0.3">
      <c r="A25" s="6" t="s">
        <v>35</v>
      </c>
      <c r="B25" s="1"/>
      <c r="C25" s="8">
        <f t="shared" ref="C25" si="4">SUM(C23*C24)*0.03</f>
        <v>0</v>
      </c>
    </row>
    <row r="26" spans="1:3" ht="18.75" customHeight="1" x14ac:dyDescent="0.3">
      <c r="A26" s="9"/>
      <c r="B26" s="21"/>
      <c r="C26" s="10"/>
    </row>
    <row r="27" spans="1:3" ht="18.75" customHeight="1" x14ac:dyDescent="0.3">
      <c r="A27" s="6"/>
      <c r="B27" s="1"/>
      <c r="C27" s="8">
        <f>SUM($C$7)</f>
        <v>193000</v>
      </c>
    </row>
    <row r="28" spans="1:3" ht="18.75" customHeight="1" x14ac:dyDescent="0.3">
      <c r="A28" s="6" t="s">
        <v>36</v>
      </c>
      <c r="B28" s="1"/>
      <c r="C28" s="7"/>
    </row>
    <row r="29" spans="1:3" ht="18.75" customHeight="1" x14ac:dyDescent="0.3">
      <c r="A29" s="6" t="s">
        <v>37</v>
      </c>
      <c r="B29" s="1"/>
      <c r="C29" s="8">
        <f t="shared" ref="C29" si="5">SUM(C27*C28)*0.01</f>
        <v>0</v>
      </c>
    </row>
    <row r="30" spans="1:3" ht="18.75" customHeight="1" x14ac:dyDescent="0.3">
      <c r="A30" s="9"/>
      <c r="B30" s="21"/>
      <c r="C30" s="10"/>
    </row>
    <row r="31" spans="1:3" ht="18.75" customHeight="1" x14ac:dyDescent="0.3">
      <c r="A31" s="6"/>
      <c r="B31" s="1"/>
      <c r="C31" s="8">
        <f>SUM($C$7)</f>
        <v>193000</v>
      </c>
    </row>
    <row r="32" spans="1:3" ht="18.75" customHeight="1" x14ac:dyDescent="0.3">
      <c r="A32" s="6" t="s">
        <v>9</v>
      </c>
      <c r="B32" s="1"/>
      <c r="C32" s="8">
        <f>SUM(C9+C13+C17+C21+C25+C29)</f>
        <v>0</v>
      </c>
    </row>
    <row r="33" spans="1:3" ht="18.75" customHeight="1" x14ac:dyDescent="0.3">
      <c r="A33" s="6" t="s">
        <v>21</v>
      </c>
      <c r="B33" s="1"/>
      <c r="C33" s="8">
        <f t="shared" ref="C33" si="6">SUM(C31-C32)</f>
        <v>193000</v>
      </c>
    </row>
    <row r="34" spans="1:3" ht="8.85" customHeight="1" x14ac:dyDescent="0.3">
      <c r="A34" s="30"/>
      <c r="B34" s="31"/>
      <c r="C34" s="11"/>
    </row>
    <row r="35" spans="1:3" ht="24" customHeight="1" thickBot="1" x14ac:dyDescent="0.4">
      <c r="A35" s="55" t="s">
        <v>20</v>
      </c>
      <c r="B35" s="56"/>
      <c r="C35" s="57">
        <f>SUM(C33)</f>
        <v>193000</v>
      </c>
    </row>
    <row r="36" spans="1:3" ht="17.55" customHeight="1" thickBot="1" x14ac:dyDescent="0.35">
      <c r="A36" s="126" t="s">
        <v>4</v>
      </c>
      <c r="B36" s="127"/>
      <c r="C36" s="28"/>
    </row>
    <row r="37" spans="1:3" ht="17.55" customHeight="1" thickBot="1" x14ac:dyDescent="0.35">
      <c r="A37" s="131" t="s">
        <v>8</v>
      </c>
      <c r="B37" s="85"/>
      <c r="C37" s="132"/>
    </row>
    <row r="38" spans="1:3" ht="17.55" customHeight="1" x14ac:dyDescent="0.3">
      <c r="A38" s="32" t="s">
        <v>7</v>
      </c>
      <c r="B38" s="87"/>
      <c r="C38" s="125"/>
    </row>
    <row r="39" spans="1:3" ht="17.55" customHeight="1" thickBot="1" x14ac:dyDescent="0.35">
      <c r="A39" s="33" t="s">
        <v>40</v>
      </c>
      <c r="B39" s="89"/>
      <c r="C39" s="124"/>
    </row>
    <row r="40" spans="1:3" ht="18.600000000000001" thickBot="1" x14ac:dyDescent="0.35">
      <c r="A40" s="131" t="s">
        <v>17</v>
      </c>
      <c r="B40" s="85"/>
      <c r="C40" s="132"/>
    </row>
    <row r="41" spans="1:3" ht="105.45" customHeight="1" thickBot="1" x14ac:dyDescent="0.35">
      <c r="A41" s="121" t="s">
        <v>54</v>
      </c>
      <c r="B41" s="122"/>
      <c r="C41" s="123"/>
    </row>
    <row r="42" spans="1:3" x14ac:dyDescent="0.3">
      <c r="A42" s="58" t="s">
        <v>43</v>
      </c>
      <c r="B42" s="59"/>
      <c r="C42" s="60"/>
    </row>
    <row r="43" spans="1:3" x14ac:dyDescent="0.3">
      <c r="A43" s="12" t="s">
        <v>44</v>
      </c>
      <c r="B43" s="22"/>
      <c r="C43" s="29"/>
    </row>
    <row r="44" spans="1:3" x14ac:dyDescent="0.3">
      <c r="A44" s="13" t="s">
        <v>45</v>
      </c>
      <c r="B44" s="23"/>
      <c r="C44" s="14"/>
    </row>
    <row r="45" spans="1:3" ht="15" thickBot="1" x14ac:dyDescent="0.35">
      <c r="A45" s="61" t="s">
        <v>59</v>
      </c>
      <c r="B45" s="62"/>
      <c r="C45" s="63"/>
    </row>
    <row r="46" spans="1:3" ht="18.600000000000001" thickTop="1" x14ac:dyDescent="0.3">
      <c r="C46" s="24"/>
    </row>
  </sheetData>
  <sheetProtection algorithmName="SHA-512" hashValue="Mr2JfJDiILhzz38zO/cqpl0kO5WM/Vb8LPLuwPY47YaBAv6VIzsJOe12yCvyQaXuP/U8NCnIyDb/auJvLn4Ggg==" saltValue="m1sQD0MLqjiUc6ojYbg8uw==" spinCount="100000" sheet="1" selectLockedCells="1"/>
  <mergeCells count="7">
    <mergeCell ref="A41:C41"/>
    <mergeCell ref="B39:C39"/>
    <mergeCell ref="B38:C38"/>
    <mergeCell ref="A36:B36"/>
    <mergeCell ref="A4:C4"/>
    <mergeCell ref="A37:C37"/>
    <mergeCell ref="A40:C40"/>
  </mergeCells>
  <printOptions horizontalCentered="1"/>
  <pageMargins left="0.25" right="0.25" top="0.5" bottom="0.5" header="0.25" footer="0.3"/>
  <pageSetup scale="7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Master Bid Tab</vt:lpstr>
      <vt:lpstr>Award Criteria Figure</vt:lpstr>
      <vt:lpstr>'Award Criteria Figure'!Print_Area</vt:lpstr>
      <vt:lpstr>'Master Bid Tab'!Print_Area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Montenegro, Patricia</dc:creator>
  <cp:lastModifiedBy>Patricia Montenegro</cp:lastModifiedBy>
  <cp:lastPrinted>2026-06-29T19:35:06Z</cp:lastPrinted>
  <dcterms:created xsi:type="dcterms:W3CDTF">2018-01-03T19:56:21Z</dcterms:created>
  <dcterms:modified xsi:type="dcterms:W3CDTF">2026-08-06T17:18:44Z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c48e8c-fe93-4970-9765-7c7bc62c70a7_Enabled">
    <vt:lpwstr>true</vt:lpwstr>
  </property>
  <property fmtid="{D5CDD505-2E9C-101B-9397-08002B2CF9AE}" pid="3" name="MSIP_Label_31c48e8c-fe93-4970-9765-7c7bc62c70a7_SetDate">
    <vt:lpwstr>2026-06-22T16:01:06Z</vt:lpwstr>
  </property>
  <property fmtid="{D5CDD505-2E9C-101B-9397-08002B2CF9AE}" pid="4" name="MSIP_Label_31c48e8c-fe93-4970-9765-7c7bc62c70a7_Method">
    <vt:lpwstr>Standard</vt:lpwstr>
  </property>
  <property fmtid="{D5CDD505-2E9C-101B-9397-08002B2CF9AE}" pid="5" name="MSIP_Label_31c48e8c-fe93-4970-9765-7c7bc62c70a7_Name">
    <vt:lpwstr>Restricted Information</vt:lpwstr>
  </property>
  <property fmtid="{D5CDD505-2E9C-101B-9397-08002B2CF9AE}" pid="6" name="MSIP_Label_31c48e8c-fe93-4970-9765-7c7bc62c70a7_SiteId">
    <vt:lpwstr>9dc52787-5b1b-4754-92c8-64baeec1280a</vt:lpwstr>
  </property>
  <property fmtid="{D5CDD505-2E9C-101B-9397-08002B2CF9AE}" pid="7" name="MSIP_Label_31c48e8c-fe93-4970-9765-7c7bc62c70a7_ActionId">
    <vt:lpwstr>c5731ab6-6ac0-4b45-bf02-d3c397aa3efe</vt:lpwstr>
  </property>
  <property fmtid="{D5CDD505-2E9C-101B-9397-08002B2CF9AE}" pid="8" name="MSIP_Label_31c48e8c-fe93-4970-9765-7c7bc62c70a7_ContentBits">
    <vt:lpwstr>0</vt:lpwstr>
  </property>
  <property fmtid="{D5CDD505-2E9C-101B-9397-08002B2CF9AE}" pid="9" name="MSIP_Label_31c48e8c-fe93-4970-9765-7c7bc62c70a7_Tag">
    <vt:lpwstr>10, 3, 0, 1</vt:lpwstr>
  </property>
</Properties>
</file>